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0" windowWidth="24540" windowHeight="12020" activeTab="0"/>
  </bookViews>
  <sheets>
    <sheet name="экс.янв-июнь.2018  " sheetId="1" r:id="rId1"/>
  </sheets>
  <definedNames>
    <definedName name="_xlnm.Print_Area" localSheetId="0">'экс.янв-июнь.2018  '!$A$1:$G$58</definedName>
  </definedNames>
  <calcPr fullCalcOnLoad="1"/>
</workbook>
</file>

<file path=xl/sharedStrings.xml><?xml version="1.0" encoding="utf-8"?>
<sst xmlns="http://schemas.openxmlformats.org/spreadsheetml/2006/main" count="111" uniqueCount="55">
  <si>
    <t>Код прод.</t>
  </si>
  <si>
    <t>Наименование продукции</t>
  </si>
  <si>
    <t>единица</t>
  </si>
  <si>
    <t>изм-ния</t>
  </si>
  <si>
    <t>2018г.</t>
  </si>
  <si>
    <t>темп,%</t>
  </si>
  <si>
    <t>откл.,+, -</t>
  </si>
  <si>
    <t>Всего по республике</t>
  </si>
  <si>
    <t>млн.$</t>
  </si>
  <si>
    <t>Всего по МСХ и М КР</t>
  </si>
  <si>
    <t>млн.сом.</t>
  </si>
  <si>
    <t>тыс.$</t>
  </si>
  <si>
    <t>уд.вес в объеме экспорта республики</t>
  </si>
  <si>
    <t>%</t>
  </si>
  <si>
    <t>I.</t>
  </si>
  <si>
    <t>Животноводческая продукция</t>
  </si>
  <si>
    <t>уд.вес в объеме экспорта мин-ва</t>
  </si>
  <si>
    <t>01</t>
  </si>
  <si>
    <t xml:space="preserve">Живые животные </t>
  </si>
  <si>
    <t>тыс. шт.</t>
  </si>
  <si>
    <t>уд. вес в объеме экспорта жив. прод</t>
  </si>
  <si>
    <t>41</t>
  </si>
  <si>
    <t>Шкуры</t>
  </si>
  <si>
    <t>II.</t>
  </si>
  <si>
    <t>Растениеводческая продукция</t>
  </si>
  <si>
    <t>уд. вес в объеме экспорта мин-ва</t>
  </si>
  <si>
    <t>07 и 08</t>
  </si>
  <si>
    <t>Овощи и фрукты, в том числе:</t>
  </si>
  <si>
    <t>тонн</t>
  </si>
  <si>
    <t>уд. вес в объеме экспорта раст. прод.</t>
  </si>
  <si>
    <t>0701</t>
  </si>
  <si>
    <t>Картофель, свежий или охлажденный</t>
  </si>
  <si>
    <t>0706</t>
  </si>
  <si>
    <t>Морковь, репа прочие аналогичные съедобные корнеплоды, свежие или охлажденные</t>
  </si>
  <si>
    <t>0703</t>
  </si>
  <si>
    <t>Лук репчатый и прочие</t>
  </si>
  <si>
    <t>0808</t>
  </si>
  <si>
    <t>Яблоки свежие</t>
  </si>
  <si>
    <t>0713</t>
  </si>
  <si>
    <t>Овощи бобовые сушеные, лущеные, очи-щенные от семенной кожуры или неочищенные, колотые илинеколотые:</t>
  </si>
  <si>
    <t>Хлопок-сырец (волокно)</t>
  </si>
  <si>
    <t>III.</t>
  </si>
  <si>
    <t>Пищевая и перерабатывающая промышленность</t>
  </si>
  <si>
    <t>04</t>
  </si>
  <si>
    <t>Молочные продукты</t>
  </si>
  <si>
    <t>уд. вес в объеме экспорта перераб. прод.</t>
  </si>
  <si>
    <t>02, 16</t>
  </si>
  <si>
    <t>Мясо и мясопродукты</t>
  </si>
  <si>
    <t>Табак и табачные изделия</t>
  </si>
  <si>
    <t>240210-240220</t>
  </si>
  <si>
    <t>Сигары и сигареты содержащие табак</t>
  </si>
  <si>
    <t>млн.штук</t>
  </si>
  <si>
    <t xml:space="preserve">Показатели по экспорту сельскохозяйственной продукции  и продуктов ее переработки  за январь-август 2019 года                      </t>
  </si>
  <si>
    <t>январь-август</t>
  </si>
  <si>
    <t>2019г.</t>
  </si>
</sst>
</file>

<file path=xl/styles.xml><?xml version="1.0" encoding="utf-8"?>
<styleSheet xmlns="http://schemas.openxmlformats.org/spreadsheetml/2006/main">
  <numFmts count="1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3" xfId="0" applyNumberFormat="1" applyFont="1" applyBorder="1" applyAlignment="1">
      <alignment/>
    </xf>
    <xf numFmtId="165" fontId="7" fillId="0" borderId="15" xfId="0" applyNumberFormat="1" applyFont="1" applyBorder="1" applyAlignment="1">
      <alignment horizontal="right"/>
    </xf>
    <xf numFmtId="164" fontId="7" fillId="0" borderId="13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7" fillId="33" borderId="16" xfId="0" applyNumberFormat="1" applyFont="1" applyFill="1" applyBorder="1" applyAlignment="1">
      <alignment/>
    </xf>
    <xf numFmtId="165" fontId="7" fillId="33" borderId="17" xfId="0" applyNumberFormat="1" applyFont="1" applyFill="1" applyBorder="1" applyAlignment="1">
      <alignment horizontal="right"/>
    </xf>
    <xf numFmtId="164" fontId="7" fillId="33" borderId="13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horizontal="right"/>
    </xf>
    <xf numFmtId="164" fontId="8" fillId="0" borderId="19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5" fontId="7" fillId="0" borderId="20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/>
    </xf>
    <xf numFmtId="165" fontId="7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164" fontId="8" fillId="0" borderId="25" xfId="0" applyNumberFormat="1" applyFont="1" applyBorder="1" applyAlignment="1">
      <alignment/>
    </xf>
    <xf numFmtId="165" fontId="8" fillId="0" borderId="24" xfId="0" applyNumberFormat="1" applyFont="1" applyBorder="1" applyAlignment="1">
      <alignment horizontal="right"/>
    </xf>
    <xf numFmtId="164" fontId="8" fillId="0" borderId="26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5" fillId="0" borderId="27" xfId="0" applyFont="1" applyBorder="1" applyAlignment="1">
      <alignment/>
    </xf>
    <xf numFmtId="164" fontId="8" fillId="33" borderId="25" xfId="0" applyNumberFormat="1" applyFont="1" applyFill="1" applyBorder="1" applyAlignment="1">
      <alignment/>
    </xf>
    <xf numFmtId="165" fontId="8" fillId="0" borderId="27" xfId="0" applyNumberFormat="1" applyFont="1" applyBorder="1" applyAlignment="1">
      <alignment horizontal="right"/>
    </xf>
    <xf numFmtId="164" fontId="8" fillId="33" borderId="28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64" fontId="8" fillId="33" borderId="29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 horizontal="right"/>
    </xf>
    <xf numFmtId="164" fontId="8" fillId="0" borderId="30" xfId="0" applyNumberFormat="1" applyFont="1" applyFill="1" applyBorder="1" applyAlignment="1">
      <alignment/>
    </xf>
    <xf numFmtId="164" fontId="7" fillId="33" borderId="31" xfId="0" applyNumberFormat="1" applyFont="1" applyFill="1" applyBorder="1" applyAlignment="1">
      <alignment/>
    </xf>
    <xf numFmtId="165" fontId="7" fillId="0" borderId="13" xfId="0" applyNumberFormat="1" applyFont="1" applyBorder="1" applyAlignment="1">
      <alignment horizontal="right"/>
    </xf>
    <xf numFmtId="164" fontId="7" fillId="0" borderId="32" xfId="0" applyNumberFormat="1" applyFont="1" applyFill="1" applyBorder="1" applyAlignment="1">
      <alignment/>
    </xf>
    <xf numFmtId="0" fontId="5" fillId="0" borderId="27" xfId="0" applyFont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horizontal="right" vertical="center"/>
    </xf>
    <xf numFmtId="164" fontId="8" fillId="0" borderId="26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164" fontId="8" fillId="0" borderId="28" xfId="0" applyNumberFormat="1" applyFont="1" applyBorder="1" applyAlignment="1">
      <alignment/>
    </xf>
    <xf numFmtId="164" fontId="8" fillId="33" borderId="27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164" fontId="8" fillId="33" borderId="24" xfId="0" applyNumberFormat="1" applyFont="1" applyFill="1" applyBorder="1" applyAlignment="1">
      <alignment/>
    </xf>
    <xf numFmtId="164" fontId="8" fillId="33" borderId="24" xfId="0" applyNumberFormat="1" applyFont="1" applyFill="1" applyBorder="1" applyAlignment="1">
      <alignment/>
    </xf>
    <xf numFmtId="164" fontId="7" fillId="33" borderId="33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64" fontId="8" fillId="0" borderId="2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SheetLayoutView="100" zoomScalePageLayoutView="0" workbookViewId="0" topLeftCell="A11">
      <selection activeCell="E17" sqref="E17"/>
    </sheetView>
  </sheetViews>
  <sheetFormatPr defaultColWidth="9.125" defaultRowHeight="12.75"/>
  <cols>
    <col min="1" max="1" width="7.50390625" style="1" customWidth="1"/>
    <col min="2" max="2" width="33.125" style="2" customWidth="1"/>
    <col min="3" max="3" width="9.50390625" style="2" customWidth="1"/>
    <col min="4" max="4" width="11.50390625" style="3" customWidth="1"/>
    <col min="5" max="5" width="11.00390625" style="3" customWidth="1"/>
    <col min="6" max="6" width="9.00390625" style="2" customWidth="1"/>
    <col min="7" max="7" width="9.50390625" style="3" customWidth="1"/>
    <col min="8" max="8" width="9.125" style="2" customWidth="1"/>
    <col min="9" max="10" width="10.125" style="2" bestFit="1" customWidth="1"/>
    <col min="11" max="16384" width="9.125" style="2" customWidth="1"/>
  </cols>
  <sheetData>
    <row r="1" ht="12.75" hidden="1">
      <c r="G1" s="4"/>
    </row>
    <row r="2" spans="1:7" s="5" customFormat="1" ht="39" customHeight="1">
      <c r="A2" s="106" t="s">
        <v>52</v>
      </c>
      <c r="B2" s="106"/>
      <c r="C2" s="106"/>
      <c r="D2" s="106"/>
      <c r="E2" s="106"/>
      <c r="F2" s="106"/>
      <c r="G2" s="106"/>
    </row>
    <row r="3" spans="1:9" ht="12.75" customHeight="1">
      <c r="A3" s="107" t="s">
        <v>0</v>
      </c>
      <c r="B3" s="107" t="s">
        <v>1</v>
      </c>
      <c r="C3" s="6" t="s">
        <v>2</v>
      </c>
      <c r="D3" s="109" t="s">
        <v>53</v>
      </c>
      <c r="E3" s="109"/>
      <c r="F3" s="109"/>
      <c r="G3" s="109"/>
      <c r="I3" s="7"/>
    </row>
    <row r="4" spans="1:9" ht="12.75" customHeight="1" thickBot="1">
      <c r="A4" s="108"/>
      <c r="B4" s="108"/>
      <c r="C4" s="8" t="s">
        <v>3</v>
      </c>
      <c r="D4" s="9" t="s">
        <v>4</v>
      </c>
      <c r="E4" s="9" t="s">
        <v>54</v>
      </c>
      <c r="F4" s="9" t="s">
        <v>5</v>
      </c>
      <c r="G4" s="9" t="s">
        <v>6</v>
      </c>
      <c r="I4" s="10"/>
    </row>
    <row r="5" spans="1:11" s="5" customFormat="1" ht="15" customHeight="1" thickBot="1">
      <c r="A5" s="11"/>
      <c r="B5" s="12" t="s">
        <v>7</v>
      </c>
      <c r="C5" s="13" t="s">
        <v>8</v>
      </c>
      <c r="D5" s="14">
        <v>1075.9</v>
      </c>
      <c r="E5" s="15">
        <v>1192.1</v>
      </c>
      <c r="F5" s="16">
        <f>E5/D5%</f>
        <v>110.80026024723486</v>
      </c>
      <c r="G5" s="17">
        <f aca="true" t="shared" si="0" ref="G5:G56">E5-D5</f>
        <v>116.19999999999982</v>
      </c>
      <c r="I5" s="18"/>
      <c r="K5" s="18"/>
    </row>
    <row r="6" spans="1:11" s="5" customFormat="1" ht="12.75" customHeight="1" thickBot="1">
      <c r="A6" s="110"/>
      <c r="B6" s="112" t="s">
        <v>9</v>
      </c>
      <c r="C6" s="13" t="s">
        <v>10</v>
      </c>
      <c r="D6" s="17">
        <v>8982.9</v>
      </c>
      <c r="E6" s="19">
        <v>11521.1</v>
      </c>
      <c r="F6" s="20">
        <f aca="true" t="shared" si="1" ref="F6:F56">E6/D6%</f>
        <v>128.25590844827394</v>
      </c>
      <c r="G6" s="21">
        <f t="shared" si="0"/>
        <v>2538.2000000000007</v>
      </c>
      <c r="I6" s="18"/>
      <c r="K6" s="18"/>
    </row>
    <row r="7" spans="1:11" s="5" customFormat="1" ht="13.5" thickBot="1">
      <c r="A7" s="111"/>
      <c r="B7" s="113"/>
      <c r="C7" s="13" t="s">
        <v>11</v>
      </c>
      <c r="D7" s="14">
        <v>131268.1</v>
      </c>
      <c r="E7" s="21">
        <v>165149.4</v>
      </c>
      <c r="F7" s="22">
        <f>E7/D7%</f>
        <v>125.8107643822071</v>
      </c>
      <c r="G7" s="21">
        <f t="shared" si="0"/>
        <v>33881.29999999999</v>
      </c>
      <c r="I7" s="18"/>
      <c r="K7" s="18"/>
    </row>
    <row r="8" spans="1:7" ht="13.5" thickBot="1">
      <c r="A8" s="23"/>
      <c r="B8" s="24" t="s">
        <v>12</v>
      </c>
      <c r="C8" s="24" t="s">
        <v>13</v>
      </c>
      <c r="D8" s="25">
        <f>D7/D5*100%/10</f>
        <v>12.200771447160516</v>
      </c>
      <c r="E8" s="25">
        <f>E7/E5*100%/10</f>
        <v>13.853653217011995</v>
      </c>
      <c r="F8" s="26">
        <f>E8/D8%</f>
        <v>113.54735458335428</v>
      </c>
      <c r="G8" s="27">
        <f t="shared" si="0"/>
        <v>1.6528817698514793</v>
      </c>
    </row>
    <row r="9" spans="1:9" s="5" customFormat="1" ht="14.25" customHeight="1" thickBot="1">
      <c r="A9" s="103" t="s">
        <v>14</v>
      </c>
      <c r="B9" s="105" t="s">
        <v>15</v>
      </c>
      <c r="C9" s="28" t="s">
        <v>10</v>
      </c>
      <c r="D9" s="29">
        <v>523.9</v>
      </c>
      <c r="E9" s="30">
        <v>552.5</v>
      </c>
      <c r="F9" s="31">
        <f t="shared" si="1"/>
        <v>105.4590570719603</v>
      </c>
      <c r="G9" s="32">
        <f t="shared" si="0"/>
        <v>28.600000000000023</v>
      </c>
      <c r="I9" s="7"/>
    </row>
    <row r="10" spans="1:9" s="5" customFormat="1" ht="13.5" thickBot="1">
      <c r="A10" s="104"/>
      <c r="B10" s="102"/>
      <c r="C10" s="13" t="s">
        <v>11</v>
      </c>
      <c r="D10" s="15">
        <v>7888.2</v>
      </c>
      <c r="E10" s="15">
        <v>7922.9</v>
      </c>
      <c r="F10" s="33">
        <f t="shared" si="1"/>
        <v>100.43989756852005</v>
      </c>
      <c r="G10" s="17">
        <f t="shared" si="0"/>
        <v>34.69999999999982</v>
      </c>
      <c r="I10" s="10"/>
    </row>
    <row r="11" spans="1:14" ht="12.75">
      <c r="A11" s="34"/>
      <c r="B11" s="35" t="s">
        <v>16</v>
      </c>
      <c r="C11" s="35" t="s">
        <v>13</v>
      </c>
      <c r="D11" s="36">
        <f>D10/D7%</f>
        <v>6.009228441639667</v>
      </c>
      <c r="E11" s="36">
        <f>E10/E7%</f>
        <v>4.797413735684175</v>
      </c>
      <c r="F11" s="37">
        <f t="shared" si="1"/>
        <v>79.83410486513576</v>
      </c>
      <c r="G11" s="38">
        <f t="shared" si="0"/>
        <v>-1.2118147059554927</v>
      </c>
      <c r="I11" s="18"/>
      <c r="K11" s="18"/>
      <c r="M11" s="3"/>
      <c r="N11" s="39"/>
    </row>
    <row r="12" spans="1:11" ht="12.75">
      <c r="A12" s="85" t="s">
        <v>17</v>
      </c>
      <c r="B12" s="87" t="s">
        <v>18</v>
      </c>
      <c r="C12" s="40" t="s">
        <v>19</v>
      </c>
      <c r="D12" s="41">
        <v>30.5</v>
      </c>
      <c r="E12" s="41">
        <v>9518.5</v>
      </c>
      <c r="F12" s="42">
        <f t="shared" si="1"/>
        <v>31208.196721311477</v>
      </c>
      <c r="G12" s="38">
        <f t="shared" si="0"/>
        <v>9488</v>
      </c>
      <c r="I12" s="18"/>
      <c r="K12" s="18"/>
    </row>
    <row r="13" spans="1:11" ht="12.75">
      <c r="A13" s="86"/>
      <c r="B13" s="88"/>
      <c r="C13" s="40" t="s">
        <v>11</v>
      </c>
      <c r="D13" s="43">
        <v>4456.6</v>
      </c>
      <c r="E13" s="43">
        <v>2397.2</v>
      </c>
      <c r="F13" s="42">
        <f t="shared" si="1"/>
        <v>53.78988466544001</v>
      </c>
      <c r="G13" s="38">
        <f t="shared" si="0"/>
        <v>-2059.4000000000005</v>
      </c>
      <c r="I13" s="18"/>
      <c r="K13" s="18"/>
    </row>
    <row r="14" spans="1:7" ht="12.75">
      <c r="A14" s="44"/>
      <c r="B14" s="40" t="s">
        <v>20</v>
      </c>
      <c r="C14" s="40" t="s">
        <v>13</v>
      </c>
      <c r="D14" s="43">
        <f>D13/D10%</f>
        <v>56.497046220937605</v>
      </c>
      <c r="E14" s="43">
        <f>E13/E10%</f>
        <v>30.25659796286713</v>
      </c>
      <c r="F14" s="42">
        <f>E14/D14%</f>
        <v>53.554300599265915</v>
      </c>
      <c r="G14" s="38">
        <f t="shared" si="0"/>
        <v>-26.240448258070476</v>
      </c>
    </row>
    <row r="15" spans="1:7" ht="12.75">
      <c r="A15" s="85" t="s">
        <v>21</v>
      </c>
      <c r="B15" s="87" t="s">
        <v>22</v>
      </c>
      <c r="C15" s="40" t="s">
        <v>19</v>
      </c>
      <c r="D15" s="43">
        <v>241.5</v>
      </c>
      <c r="E15" s="43">
        <v>162.9</v>
      </c>
      <c r="F15" s="42">
        <f t="shared" si="1"/>
        <v>67.45341614906832</v>
      </c>
      <c r="G15" s="38">
        <f t="shared" si="0"/>
        <v>-78.6</v>
      </c>
    </row>
    <row r="16" spans="1:7" ht="12.75">
      <c r="A16" s="90"/>
      <c r="B16" s="88"/>
      <c r="C16" s="40" t="s">
        <v>11</v>
      </c>
      <c r="D16" s="43">
        <v>328.1</v>
      </c>
      <c r="E16" s="43">
        <v>449.6</v>
      </c>
      <c r="F16" s="42">
        <f t="shared" si="1"/>
        <v>137.03139286802804</v>
      </c>
      <c r="G16" s="38">
        <f t="shared" si="0"/>
        <v>121.5</v>
      </c>
    </row>
    <row r="17" spans="1:7" ht="13.5" thickBot="1">
      <c r="A17" s="45"/>
      <c r="B17" s="46" t="s">
        <v>20</v>
      </c>
      <c r="C17" s="46" t="s">
        <v>13</v>
      </c>
      <c r="D17" s="47">
        <f>D16/D10%</f>
        <v>4.159377297735858</v>
      </c>
      <c r="E17" s="47">
        <f>E16/E10%</f>
        <v>5.674689823170809</v>
      </c>
      <c r="F17" s="48">
        <f>E17/D17%</f>
        <v>136.4312351817616</v>
      </c>
      <c r="G17" s="49">
        <f t="shared" si="0"/>
        <v>1.5153125254349504</v>
      </c>
    </row>
    <row r="18" spans="1:7" s="5" customFormat="1" ht="13.5" thickBot="1">
      <c r="A18" s="99" t="s">
        <v>23</v>
      </c>
      <c r="B18" s="101" t="s">
        <v>24</v>
      </c>
      <c r="C18" s="13" t="s">
        <v>10</v>
      </c>
      <c r="D18" s="50">
        <v>4198.6</v>
      </c>
      <c r="E18" s="21">
        <v>5992.4</v>
      </c>
      <c r="F18" s="51">
        <f t="shared" si="1"/>
        <v>142.7237650645453</v>
      </c>
      <c r="G18" s="52">
        <f t="shared" si="0"/>
        <v>1793.7999999999993</v>
      </c>
    </row>
    <row r="19" spans="1:7" s="5" customFormat="1" ht="13.5" thickBot="1">
      <c r="A19" s="100"/>
      <c r="B19" s="102"/>
      <c r="C19" s="13" t="s">
        <v>11</v>
      </c>
      <c r="D19" s="21">
        <v>61187.2</v>
      </c>
      <c r="E19" s="21">
        <v>85888</v>
      </c>
      <c r="F19" s="51">
        <f t="shared" si="1"/>
        <v>140.36922755086033</v>
      </c>
      <c r="G19" s="17">
        <f t="shared" si="0"/>
        <v>24700.800000000003</v>
      </c>
    </row>
    <row r="20" spans="1:7" ht="12.75">
      <c r="A20" s="34"/>
      <c r="B20" s="35" t="s">
        <v>25</v>
      </c>
      <c r="C20" s="35" t="s">
        <v>13</v>
      </c>
      <c r="D20" s="41">
        <f>D19/D7%</f>
        <v>46.61239097693956</v>
      </c>
      <c r="E20" s="41">
        <f>E19/E7%</f>
        <v>52.00624404327234</v>
      </c>
      <c r="F20" s="37">
        <f t="shared" si="1"/>
        <v>111.57171505963139</v>
      </c>
      <c r="G20" s="38">
        <f t="shared" si="0"/>
        <v>5.393853066332781</v>
      </c>
    </row>
    <row r="21" spans="1:7" ht="12.75">
      <c r="A21" s="85" t="s">
        <v>26</v>
      </c>
      <c r="B21" s="87" t="s">
        <v>27</v>
      </c>
      <c r="C21" s="40" t="s">
        <v>28</v>
      </c>
      <c r="D21" s="43">
        <v>58653.2</v>
      </c>
      <c r="E21" s="43">
        <v>113801.8</v>
      </c>
      <c r="F21" s="42">
        <f t="shared" si="1"/>
        <v>194.02487843800512</v>
      </c>
      <c r="G21" s="38">
        <f t="shared" si="0"/>
        <v>55148.600000000006</v>
      </c>
    </row>
    <row r="22" spans="1:7" ht="12.75">
      <c r="A22" s="86"/>
      <c r="B22" s="88"/>
      <c r="C22" s="40" t="s">
        <v>11</v>
      </c>
      <c r="D22" s="43">
        <v>44932.7</v>
      </c>
      <c r="E22" s="43">
        <v>69470.2</v>
      </c>
      <c r="F22" s="42">
        <f>E22/D22%</f>
        <v>154.60944924297894</v>
      </c>
      <c r="G22" s="38">
        <f t="shared" si="0"/>
        <v>24537.5</v>
      </c>
    </row>
    <row r="23" spans="1:7" ht="12.75">
      <c r="A23" s="44"/>
      <c r="B23" s="40" t="s">
        <v>29</v>
      </c>
      <c r="C23" s="40" t="s">
        <v>13</v>
      </c>
      <c r="D23" s="43">
        <f>D22/D19%</f>
        <v>73.43480335756499</v>
      </c>
      <c r="E23" s="43">
        <f>E22/E19%</f>
        <v>80.88464046199702</v>
      </c>
      <c r="F23" s="42">
        <f>E23/D23%</f>
        <v>110.14483155644561</v>
      </c>
      <c r="G23" s="38">
        <f t="shared" si="0"/>
        <v>7.449837104432035</v>
      </c>
    </row>
    <row r="24" spans="1:7" ht="12.75">
      <c r="A24" s="85" t="s">
        <v>30</v>
      </c>
      <c r="B24" s="87" t="s">
        <v>31</v>
      </c>
      <c r="C24" s="40" t="s">
        <v>28</v>
      </c>
      <c r="D24" s="43">
        <v>2776.5</v>
      </c>
      <c r="E24" s="43">
        <v>11727</v>
      </c>
      <c r="F24" s="42">
        <f t="shared" si="1"/>
        <v>422.36628849270664</v>
      </c>
      <c r="G24" s="38">
        <f t="shared" si="0"/>
        <v>8950.5</v>
      </c>
    </row>
    <row r="25" spans="1:7" ht="12.75">
      <c r="A25" s="90"/>
      <c r="B25" s="88"/>
      <c r="C25" s="40" t="s">
        <v>11</v>
      </c>
      <c r="D25" s="43">
        <v>476.6</v>
      </c>
      <c r="E25" s="43">
        <v>2200.2</v>
      </c>
      <c r="F25" s="42">
        <f t="shared" si="1"/>
        <v>461.6449853126311</v>
      </c>
      <c r="G25" s="38">
        <f t="shared" si="0"/>
        <v>1723.6</v>
      </c>
    </row>
    <row r="26" spans="1:7" ht="12.75">
      <c r="A26" s="44"/>
      <c r="B26" s="40" t="s">
        <v>29</v>
      </c>
      <c r="C26" s="40" t="s">
        <v>13</v>
      </c>
      <c r="D26" s="43">
        <f>D25/D19%</f>
        <v>0.7789210815333927</v>
      </c>
      <c r="E26" s="43">
        <f>E25/E19%</f>
        <v>2.5617082712369594</v>
      </c>
      <c r="F26" s="42">
        <f t="shared" si="1"/>
        <v>328.87905231605134</v>
      </c>
      <c r="G26" s="38">
        <f t="shared" si="0"/>
        <v>1.7827871897035668</v>
      </c>
    </row>
    <row r="27" spans="1:7" ht="19.5" customHeight="1">
      <c r="A27" s="85" t="s">
        <v>32</v>
      </c>
      <c r="B27" s="87" t="s">
        <v>33</v>
      </c>
      <c r="C27" s="53" t="s">
        <v>28</v>
      </c>
      <c r="D27" s="54">
        <v>2323.5</v>
      </c>
      <c r="E27" s="54">
        <v>3501.3</v>
      </c>
      <c r="F27" s="55">
        <f t="shared" si="1"/>
        <v>150.69076823757263</v>
      </c>
      <c r="G27" s="56">
        <f t="shared" si="0"/>
        <v>1177.8000000000002</v>
      </c>
    </row>
    <row r="28" spans="1:7" ht="19.5" customHeight="1">
      <c r="A28" s="90"/>
      <c r="B28" s="88"/>
      <c r="C28" s="53" t="s">
        <v>11</v>
      </c>
      <c r="D28" s="54">
        <v>883.4</v>
      </c>
      <c r="E28" s="54">
        <v>699.8</v>
      </c>
      <c r="F28" s="55">
        <f t="shared" si="1"/>
        <v>79.21666289336653</v>
      </c>
      <c r="G28" s="56">
        <f t="shared" si="0"/>
        <v>-183.60000000000002</v>
      </c>
    </row>
    <row r="29" spans="1:7" ht="12.75">
      <c r="A29" s="57"/>
      <c r="B29" s="40" t="s">
        <v>29</v>
      </c>
      <c r="C29" s="40" t="s">
        <v>13</v>
      </c>
      <c r="D29" s="43">
        <f>D28/D22%</f>
        <v>1.9660514502800854</v>
      </c>
      <c r="E29" s="43">
        <f>E28/E22%</f>
        <v>1.0073383983348254</v>
      </c>
      <c r="F29" s="42">
        <f t="shared" si="1"/>
        <v>51.23662446327735</v>
      </c>
      <c r="G29" s="38">
        <f t="shared" si="0"/>
        <v>-0.95871305194526</v>
      </c>
    </row>
    <row r="30" spans="1:7" ht="12.75">
      <c r="A30" s="85" t="s">
        <v>34</v>
      </c>
      <c r="B30" s="87" t="s">
        <v>35</v>
      </c>
      <c r="C30" s="40" t="s">
        <v>28</v>
      </c>
      <c r="D30" s="58">
        <v>6527.8</v>
      </c>
      <c r="E30" s="58">
        <v>14300.4</v>
      </c>
      <c r="F30" s="42">
        <f t="shared" si="1"/>
        <v>219.06921167927936</v>
      </c>
      <c r="G30" s="38">
        <f t="shared" si="0"/>
        <v>7772.599999999999</v>
      </c>
    </row>
    <row r="31" spans="1:7" ht="12.75">
      <c r="A31" s="90"/>
      <c r="B31" s="88"/>
      <c r="C31" s="40" t="s">
        <v>11</v>
      </c>
      <c r="D31" s="58">
        <v>1265.1</v>
      </c>
      <c r="E31" s="58">
        <v>3005.3</v>
      </c>
      <c r="F31" s="42">
        <f t="shared" si="1"/>
        <v>237.55434353015573</v>
      </c>
      <c r="G31" s="38">
        <f t="shared" si="0"/>
        <v>1740.2000000000003</v>
      </c>
    </row>
    <row r="32" spans="1:7" ht="12.75">
      <c r="A32" s="57"/>
      <c r="B32" s="40" t="s">
        <v>29</v>
      </c>
      <c r="C32" s="40" t="s">
        <v>13</v>
      </c>
      <c r="D32" s="43">
        <f>D31/D19%</f>
        <v>2.067589299722818</v>
      </c>
      <c r="E32" s="43">
        <f>E31/E19%</f>
        <v>3.499091840536513</v>
      </c>
      <c r="F32" s="42">
        <f t="shared" si="1"/>
        <v>169.23534287034678</v>
      </c>
      <c r="G32" s="38">
        <f t="shared" si="0"/>
        <v>1.4315025408136948</v>
      </c>
    </row>
    <row r="33" spans="1:7" ht="12.75">
      <c r="A33" s="85" t="s">
        <v>36</v>
      </c>
      <c r="B33" s="87" t="s">
        <v>37</v>
      </c>
      <c r="C33" s="40" t="s">
        <v>28</v>
      </c>
      <c r="D33" s="59">
        <v>2349.1</v>
      </c>
      <c r="E33" s="59">
        <v>8273.3</v>
      </c>
      <c r="F33" s="42">
        <f t="shared" si="1"/>
        <v>352.19020050232</v>
      </c>
      <c r="G33" s="38">
        <f t="shared" si="0"/>
        <v>5924.199999999999</v>
      </c>
    </row>
    <row r="34" spans="1:7" ht="12.75">
      <c r="A34" s="90"/>
      <c r="B34" s="88"/>
      <c r="C34" s="40" t="s">
        <v>11</v>
      </c>
      <c r="D34" s="59">
        <v>1601.3</v>
      </c>
      <c r="E34" s="59">
        <v>5594.2</v>
      </c>
      <c r="F34" s="42">
        <f t="shared" si="1"/>
        <v>349.35365015924566</v>
      </c>
      <c r="G34" s="38">
        <f t="shared" si="0"/>
        <v>3992.8999999999996</v>
      </c>
    </row>
    <row r="35" spans="1:7" ht="12.75">
      <c r="A35" s="44"/>
      <c r="B35" s="40" t="s">
        <v>29</v>
      </c>
      <c r="C35" s="40" t="s">
        <v>13</v>
      </c>
      <c r="D35" s="43">
        <f>D34/D19%</f>
        <v>2.6170506249673133</v>
      </c>
      <c r="E35" s="43">
        <f>E34/E19%</f>
        <v>6.513366244411326</v>
      </c>
      <c r="F35" s="42">
        <f t="shared" si="1"/>
        <v>248.8819353463091</v>
      </c>
      <c r="G35" s="38">
        <f t="shared" si="0"/>
        <v>3.896315619444013</v>
      </c>
    </row>
    <row r="36" spans="1:7" ht="12.75">
      <c r="A36" s="85" t="s">
        <v>38</v>
      </c>
      <c r="B36" s="87" t="s">
        <v>39</v>
      </c>
      <c r="C36" s="40" t="s">
        <v>28</v>
      </c>
      <c r="D36" s="59">
        <v>28976.2</v>
      </c>
      <c r="E36" s="59">
        <v>46941.2</v>
      </c>
      <c r="F36" s="42">
        <f>E36/D36%</f>
        <v>161.9991579296112</v>
      </c>
      <c r="G36" s="38">
        <f>E36-D36</f>
        <v>17964.999999999996</v>
      </c>
    </row>
    <row r="37" spans="1:7" ht="12.75">
      <c r="A37" s="90"/>
      <c r="B37" s="88"/>
      <c r="C37" s="40" t="s">
        <v>11</v>
      </c>
      <c r="D37" s="59">
        <v>22782.8</v>
      </c>
      <c r="E37" s="59">
        <v>36156.9</v>
      </c>
      <c r="F37" s="42">
        <f>E37/D37%</f>
        <v>158.70261776427833</v>
      </c>
      <c r="G37" s="38">
        <f>E37-D37</f>
        <v>13374.100000000002</v>
      </c>
    </row>
    <row r="38" spans="1:7" ht="12.75">
      <c r="A38" s="44"/>
      <c r="B38" s="40" t="s">
        <v>29</v>
      </c>
      <c r="C38" s="40" t="s">
        <v>13</v>
      </c>
      <c r="D38" s="59">
        <f>D37/D19%</f>
        <v>37.234585011244185</v>
      </c>
      <c r="E38" s="59">
        <f>E37/E19%</f>
        <v>42.097731929955295</v>
      </c>
      <c r="F38" s="42">
        <f>E38/D38%</f>
        <v>113.06083287148903</v>
      </c>
      <c r="G38" s="60">
        <f>E38-D38</f>
        <v>4.863146918711109</v>
      </c>
    </row>
    <row r="39" spans="1:7" ht="12.75">
      <c r="A39" s="91">
        <v>520100</v>
      </c>
      <c r="B39" s="93" t="s">
        <v>40</v>
      </c>
      <c r="C39" s="35" t="s">
        <v>28</v>
      </c>
      <c r="D39" s="61">
        <v>8907.8</v>
      </c>
      <c r="E39" s="62">
        <v>9542.8</v>
      </c>
      <c r="F39" s="37">
        <f t="shared" si="1"/>
        <v>107.1285839376726</v>
      </c>
      <c r="G39" s="38">
        <f t="shared" si="0"/>
        <v>635</v>
      </c>
    </row>
    <row r="40" spans="1:7" ht="12.75">
      <c r="A40" s="92"/>
      <c r="B40" s="94"/>
      <c r="C40" s="40" t="s">
        <v>11</v>
      </c>
      <c r="D40" s="59">
        <v>14666.9</v>
      </c>
      <c r="E40" s="59">
        <v>14842.5</v>
      </c>
      <c r="F40" s="42">
        <f t="shared" si="1"/>
        <v>101.1972536800551</v>
      </c>
      <c r="G40" s="38">
        <f t="shared" si="0"/>
        <v>175.60000000000036</v>
      </c>
    </row>
    <row r="41" spans="1:7" ht="13.5" thickBot="1">
      <c r="A41" s="45"/>
      <c r="B41" s="46" t="s">
        <v>29</v>
      </c>
      <c r="C41" s="46" t="s">
        <v>13</v>
      </c>
      <c r="D41" s="47">
        <f>D40/D19%</f>
        <v>23.970536321322108</v>
      </c>
      <c r="E41" s="47">
        <f>E40/E19%</f>
        <v>17.281226713859912</v>
      </c>
      <c r="F41" s="48">
        <f t="shared" si="1"/>
        <v>72.09361727333582</v>
      </c>
      <c r="G41" s="49">
        <f t="shared" si="0"/>
        <v>-6.689309607462196</v>
      </c>
    </row>
    <row r="42" spans="1:7" s="5" customFormat="1" ht="13.5" thickBot="1">
      <c r="A42" s="95" t="s">
        <v>41</v>
      </c>
      <c r="B42" s="97" t="s">
        <v>42</v>
      </c>
      <c r="C42" s="13" t="s">
        <v>10</v>
      </c>
      <c r="D42" s="63">
        <v>4260.4</v>
      </c>
      <c r="E42" s="21">
        <v>4942.8</v>
      </c>
      <c r="F42" s="16">
        <f t="shared" si="1"/>
        <v>116.0172753732044</v>
      </c>
      <c r="G42" s="17">
        <f t="shared" si="0"/>
        <v>682.4000000000005</v>
      </c>
    </row>
    <row r="43" spans="1:7" s="5" customFormat="1" ht="13.5" thickBot="1">
      <c r="A43" s="96"/>
      <c r="B43" s="98"/>
      <c r="C43" s="28" t="s">
        <v>11</v>
      </c>
      <c r="D43" s="64">
        <v>62192.6</v>
      </c>
      <c r="E43" s="65">
        <v>71338.4</v>
      </c>
      <c r="F43" s="33">
        <f t="shared" si="1"/>
        <v>114.70560806269556</v>
      </c>
      <c r="G43" s="66">
        <f t="shared" si="0"/>
        <v>9145.799999999996</v>
      </c>
    </row>
    <row r="44" spans="1:7" ht="12.75">
      <c r="A44" s="34"/>
      <c r="B44" s="35" t="s">
        <v>25</v>
      </c>
      <c r="C44" s="35" t="s">
        <v>13</v>
      </c>
      <c r="D44" s="41">
        <f>D43/D7%</f>
        <v>47.37830440145016</v>
      </c>
      <c r="E44" s="41">
        <f>E43/E7%</f>
        <v>43.196281669809274</v>
      </c>
      <c r="F44" s="37">
        <f>E44/D44%</f>
        <v>91.17312705789259</v>
      </c>
      <c r="G44" s="38">
        <f t="shared" si="0"/>
        <v>-4.182022731640885</v>
      </c>
    </row>
    <row r="45" spans="1:7" ht="12.75">
      <c r="A45" s="85" t="s">
        <v>43</v>
      </c>
      <c r="B45" s="87" t="s">
        <v>44</v>
      </c>
      <c r="C45" s="40" t="s">
        <v>28</v>
      </c>
      <c r="D45" s="59">
        <v>15027.5</v>
      </c>
      <c r="E45" s="59">
        <v>17471.5</v>
      </c>
      <c r="F45" s="42">
        <f t="shared" si="1"/>
        <v>116.26351688570954</v>
      </c>
      <c r="G45" s="38">
        <f t="shared" si="0"/>
        <v>2444</v>
      </c>
    </row>
    <row r="46" spans="1:7" ht="12.75">
      <c r="A46" s="86"/>
      <c r="B46" s="88"/>
      <c r="C46" s="40" t="s">
        <v>11</v>
      </c>
      <c r="D46" s="43">
        <v>19869.5</v>
      </c>
      <c r="E46" s="43">
        <v>27709.3</v>
      </c>
      <c r="F46" s="42">
        <f t="shared" si="1"/>
        <v>139.456453358162</v>
      </c>
      <c r="G46" s="38">
        <f t="shared" si="0"/>
        <v>7839.799999999999</v>
      </c>
    </row>
    <row r="47" spans="1:7" ht="12.75" customHeight="1">
      <c r="A47" s="44"/>
      <c r="B47" s="40" t="s">
        <v>45</v>
      </c>
      <c r="C47" s="40" t="s">
        <v>13</v>
      </c>
      <c r="D47" s="43">
        <f>D46/D43%</f>
        <v>31.948334689336033</v>
      </c>
      <c r="E47" s="43">
        <f>E46/E43%</f>
        <v>38.842054209233744</v>
      </c>
      <c r="F47" s="42">
        <f t="shared" si="1"/>
        <v>121.57771159884196</v>
      </c>
      <c r="G47" s="38">
        <f t="shared" si="0"/>
        <v>6.8937195198977115</v>
      </c>
    </row>
    <row r="48" spans="1:7" ht="12.75">
      <c r="A48" s="78" t="s">
        <v>46</v>
      </c>
      <c r="B48" s="89" t="s">
        <v>47</v>
      </c>
      <c r="C48" s="67" t="s">
        <v>28</v>
      </c>
      <c r="D48" s="68">
        <v>784.6</v>
      </c>
      <c r="E48" s="68">
        <v>980.2</v>
      </c>
      <c r="F48" s="42">
        <f t="shared" si="1"/>
        <v>124.92990058628601</v>
      </c>
      <c r="G48" s="38">
        <f t="shared" si="0"/>
        <v>195.60000000000002</v>
      </c>
    </row>
    <row r="49" spans="1:7" ht="12.75">
      <c r="A49" s="78"/>
      <c r="B49" s="89"/>
      <c r="C49" s="67" t="s">
        <v>11</v>
      </c>
      <c r="D49" s="68">
        <v>1337.9</v>
      </c>
      <c r="E49" s="68">
        <v>3899.8</v>
      </c>
      <c r="F49" s="42">
        <f t="shared" si="1"/>
        <v>291.4866581956798</v>
      </c>
      <c r="G49" s="38">
        <f t="shared" si="0"/>
        <v>2561.9</v>
      </c>
    </row>
    <row r="50" spans="1:7" ht="12.75">
      <c r="A50" s="44"/>
      <c r="B50" s="67" t="s">
        <v>45</v>
      </c>
      <c r="C50" s="67" t="s">
        <v>13</v>
      </c>
      <c r="D50" s="68">
        <f>D49/D43%</f>
        <v>2.1512205632181325</v>
      </c>
      <c r="E50" s="68">
        <f>E49/E43%</f>
        <v>5.466621062429212</v>
      </c>
      <c r="F50" s="42">
        <f t="shared" si="1"/>
        <v>254.11718146889524</v>
      </c>
      <c r="G50" s="38">
        <f t="shared" si="0"/>
        <v>3.3154004992110795</v>
      </c>
    </row>
    <row r="51" spans="1:7" ht="12.75">
      <c r="A51" s="78">
        <v>24</v>
      </c>
      <c r="B51" s="80" t="s">
        <v>48</v>
      </c>
      <c r="C51" s="40" t="s">
        <v>28</v>
      </c>
      <c r="D51" s="43">
        <v>618.9</v>
      </c>
      <c r="E51" s="68">
        <v>685.3</v>
      </c>
      <c r="F51" s="42">
        <f t="shared" si="1"/>
        <v>110.72871223137824</v>
      </c>
      <c r="G51" s="38">
        <f t="shared" si="0"/>
        <v>66.39999999999998</v>
      </c>
    </row>
    <row r="52" spans="1:7" ht="12.75">
      <c r="A52" s="79"/>
      <c r="B52" s="80"/>
      <c r="C52" s="40" t="s">
        <v>11</v>
      </c>
      <c r="D52" s="43">
        <v>5768.8</v>
      </c>
      <c r="E52" s="68">
        <v>16506.4</v>
      </c>
      <c r="F52" s="42">
        <f t="shared" si="1"/>
        <v>286.1322978782416</v>
      </c>
      <c r="G52" s="38">
        <f t="shared" si="0"/>
        <v>10737.600000000002</v>
      </c>
    </row>
    <row r="53" spans="1:7" ht="12.75">
      <c r="A53" s="44"/>
      <c r="B53" s="40" t="s">
        <v>45</v>
      </c>
      <c r="C53" s="40" t="s">
        <v>13</v>
      </c>
      <c r="D53" s="43">
        <f>D52/D43%</f>
        <v>9.275701610802573</v>
      </c>
      <c r="E53" s="68">
        <f>E52/E43%</f>
        <v>23.138169625335028</v>
      </c>
      <c r="F53" s="42">
        <f t="shared" si="1"/>
        <v>249.4492664402668</v>
      </c>
      <c r="G53" s="38">
        <f t="shared" si="0"/>
        <v>13.862468014532455</v>
      </c>
    </row>
    <row r="54" spans="1:7" ht="15" customHeight="1">
      <c r="A54" s="81" t="s">
        <v>49</v>
      </c>
      <c r="B54" s="83" t="s">
        <v>50</v>
      </c>
      <c r="C54" s="69" t="s">
        <v>51</v>
      </c>
      <c r="D54" s="59">
        <v>463</v>
      </c>
      <c r="E54" s="60">
        <v>1600.6</v>
      </c>
      <c r="F54" s="42">
        <f t="shared" si="1"/>
        <v>345.7019438444924</v>
      </c>
      <c r="G54" s="38">
        <f t="shared" si="0"/>
        <v>1137.6</v>
      </c>
    </row>
    <row r="55" spans="1:7" ht="14.25" customHeight="1">
      <c r="A55" s="82"/>
      <c r="B55" s="84"/>
      <c r="C55" s="69" t="s">
        <v>11</v>
      </c>
      <c r="D55" s="60">
        <v>4622.9</v>
      </c>
      <c r="E55" s="60">
        <v>14296.5</v>
      </c>
      <c r="F55" s="42">
        <f t="shared" si="1"/>
        <v>309.25393151484997</v>
      </c>
      <c r="G55" s="38">
        <f t="shared" si="0"/>
        <v>9673.6</v>
      </c>
    </row>
    <row r="56" spans="1:7" ht="12.75" customHeight="1">
      <c r="A56" s="70"/>
      <c r="B56" s="69" t="s">
        <v>45</v>
      </c>
      <c r="C56" s="69" t="s">
        <v>13</v>
      </c>
      <c r="D56" s="71">
        <f>D55/D43%</f>
        <v>7.433199448165859</v>
      </c>
      <c r="E56" s="71">
        <f>E55/E43%</f>
        <v>20.04039899969722</v>
      </c>
      <c r="F56" s="42">
        <f t="shared" si="1"/>
        <v>269.6066362734581</v>
      </c>
      <c r="G56" s="38">
        <f t="shared" si="0"/>
        <v>12.607199551531362</v>
      </c>
    </row>
    <row r="57" spans="1:7" ht="15">
      <c r="A57" s="72"/>
      <c r="B57" s="73"/>
      <c r="C57" s="74"/>
      <c r="D57" s="75"/>
      <c r="E57" s="75"/>
      <c r="F57" s="76"/>
      <c r="G57" s="77"/>
    </row>
    <row r="58" spans="2:6" ht="12.75">
      <c r="B58" s="5"/>
      <c r="E58" s="5"/>
      <c r="F58" s="18"/>
    </row>
    <row r="59" spans="1:7" s="5" customFormat="1" ht="13.5" customHeight="1">
      <c r="A59" s="7"/>
      <c r="G59" s="18"/>
    </row>
  </sheetData>
  <sheetProtection/>
  <mergeCells count="38">
    <mergeCell ref="A2:G2"/>
    <mergeCell ref="A3:A4"/>
    <mergeCell ref="B3:B4"/>
    <mergeCell ref="D3:G3"/>
    <mergeCell ref="A6:A7"/>
    <mergeCell ref="B6:B7"/>
    <mergeCell ref="A9:A10"/>
    <mergeCell ref="B9:B10"/>
    <mergeCell ref="A12:A13"/>
    <mergeCell ref="B12:B13"/>
    <mergeCell ref="A15:A16"/>
    <mergeCell ref="B15:B16"/>
    <mergeCell ref="A18:A19"/>
    <mergeCell ref="B18:B19"/>
    <mergeCell ref="A21:A22"/>
    <mergeCell ref="B21:B22"/>
    <mergeCell ref="A24:A25"/>
    <mergeCell ref="B24:B25"/>
    <mergeCell ref="A27:A28"/>
    <mergeCell ref="B27:B28"/>
    <mergeCell ref="A30:A31"/>
    <mergeCell ref="B30:B31"/>
    <mergeCell ref="A33:A34"/>
    <mergeCell ref="B33:B34"/>
    <mergeCell ref="A36:A37"/>
    <mergeCell ref="B36:B37"/>
    <mergeCell ref="A39:A40"/>
    <mergeCell ref="B39:B40"/>
    <mergeCell ref="A42:A43"/>
    <mergeCell ref="B42:B43"/>
    <mergeCell ref="A51:A52"/>
    <mergeCell ref="B51:B52"/>
    <mergeCell ref="A54:A55"/>
    <mergeCell ref="B54:B55"/>
    <mergeCell ref="A45:A46"/>
    <mergeCell ref="B45:B46"/>
    <mergeCell ref="A48:A49"/>
    <mergeCell ref="B48:B49"/>
  </mergeCells>
  <printOptions/>
  <pageMargins left="0.89" right="0.21" top="0.42" bottom="0.48" header="0.2" footer="0.18"/>
  <pageSetup horizontalDpi="600" verticalDpi="600" orientation="portrait" paperSize="9" scale="97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Anara</dc:creator>
  <cp:keywords/>
  <dc:description/>
  <cp:lastModifiedBy>Anara</cp:lastModifiedBy>
  <dcterms:created xsi:type="dcterms:W3CDTF">2019-10-15T10:54:27Z</dcterms:created>
  <dcterms:modified xsi:type="dcterms:W3CDTF">2019-10-21T10:54:38Z</dcterms:modified>
  <cp:category/>
  <cp:version/>
  <cp:contentType/>
  <cp:contentStatus/>
</cp:coreProperties>
</file>